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ereiche\PM\Azubi\Eva Fink\Downloads Webseite\Stromnetz\Veröffentlichungspflichten\Netzverluste\"/>
    </mc:Choice>
  </mc:AlternateContent>
  <xr:revisionPtr revIDLastSave="0" documentId="8_{1E84FAB3-1DEB-4DE3-BE2C-1D6CFA737E9B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vernüpft" sheetId="1" r:id="rId1"/>
    <sheet name="fix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" l="1"/>
  <c r="D34" i="1"/>
  <c r="D32" i="1"/>
  <c r="E42" i="1"/>
  <c r="E41" i="1"/>
  <c r="E34" i="1"/>
  <c r="E32" i="1"/>
  <c r="F42" i="1"/>
  <c r="F41" i="1"/>
  <c r="F34" i="1"/>
  <c r="F32" i="1"/>
  <c r="G41" i="1"/>
  <c r="G34" i="1"/>
  <c r="G32" i="1"/>
  <c r="F25" i="1"/>
  <c r="F20" i="1"/>
  <c r="F18" i="1"/>
  <c r="E12" i="1"/>
  <c r="E13" i="1"/>
  <c r="E14" i="1"/>
  <c r="E15" i="1"/>
  <c r="G7" i="1"/>
  <c r="F7" i="1"/>
  <c r="E7" i="1"/>
  <c r="D7" i="1"/>
  <c r="D41" i="1" l="1"/>
  <c r="E11" i="1" l="1"/>
</calcChain>
</file>

<file path=xl/sharedStrings.xml><?xml version="1.0" encoding="utf-8"?>
<sst xmlns="http://schemas.openxmlformats.org/spreadsheetml/2006/main" count="150" uniqueCount="44">
  <si>
    <t>Ziffer 1.</t>
  </si>
  <si>
    <t>Ziffer 2.</t>
  </si>
  <si>
    <t>kWh/a</t>
  </si>
  <si>
    <t>davon</t>
  </si>
  <si>
    <t>Umspannung Hoch-/Mittelspannung</t>
  </si>
  <si>
    <t>Mittelspannung</t>
  </si>
  <si>
    <t>Umspannung Mittel-/Niederspannung</t>
  </si>
  <si>
    <t>Niederspannung</t>
  </si>
  <si>
    <t>Ziffer 3.</t>
  </si>
  <si>
    <t>kW</t>
  </si>
  <si>
    <t>Summenlast der Netzverluste:</t>
  </si>
  <si>
    <t>Ziffer 4.</t>
  </si>
  <si>
    <t>Summenlast der Fahrplanprognose für Lastprofilkunden:</t>
  </si>
  <si>
    <t xml:space="preserve">Punkt 5. </t>
  </si>
  <si>
    <t>HS/MS</t>
  </si>
  <si>
    <t>MS</t>
  </si>
  <si>
    <t>MS/NS</t>
  </si>
  <si>
    <t>NS</t>
  </si>
  <si>
    <t xml:space="preserve">Höchstentnahmelast aus der vorgelagerten </t>
  </si>
  <si>
    <t>Netzebene in kW</t>
  </si>
  <si>
    <t>Bezug aus der vorgelagerten Netzebene in kWh</t>
  </si>
  <si>
    <t>(einschließlich vorgelagerte Netzbetr.)</t>
  </si>
  <si>
    <t>Ziffer 6.</t>
  </si>
  <si>
    <t>Netzebene</t>
  </si>
  <si>
    <t>Lastverlauf siehe separate csv-Datei.</t>
  </si>
  <si>
    <t xml:space="preserve">Summenlast der nichtleistungsgemessenen Kunden </t>
  </si>
  <si>
    <t>Lastverlauf siehe separate csv-Datei. (Lastverlauf NS geschätzt)</t>
  </si>
  <si>
    <t>Ziffer 7.</t>
  </si>
  <si>
    <t>(*)</t>
  </si>
  <si>
    <t>(Messwerte)</t>
  </si>
  <si>
    <t>vorgelagerte Netzebene</t>
  </si>
  <si>
    <t>HS</t>
  </si>
  <si>
    <t>Die Angabe der Daten erfolgt vorbehaltlich der Jahresabschlussprüfung.</t>
  </si>
  <si>
    <t>Rückspeisungen aus nachgelagerter Ebene</t>
  </si>
  <si>
    <t>Einspeisungen  dezentraler Erzeuger</t>
  </si>
  <si>
    <t>Netzeinspeisungen in kWh</t>
  </si>
  <si>
    <t>* Lastverlauf hochgerechnet</t>
  </si>
  <si>
    <t xml:space="preserve"> - </t>
  </si>
  <si>
    <t>rechnerische Netzverluste:</t>
  </si>
  <si>
    <t>Höchstlast:</t>
  </si>
  <si>
    <t>Siehe Ziffer 2 und Veröffentlichung gemäß § 10 StromNEV.</t>
  </si>
  <si>
    <t>Jahreshöchstlast (Entnahmen)</t>
  </si>
  <si>
    <t>je Netzebene in kW</t>
  </si>
  <si>
    <t>Veröffentlichungspflichten gemäß § 23c Abs. 3 EnWG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</si>
</sst>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6" x14ac:knownFonts="1">
    <font>
      <sz val="10"/>
      <name val="Arial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20" fontId="2" fillId="0" borderId="2" xfId="0" applyNumberFormat="1" applyFont="1" applyBorder="1"/>
    <xf numFmtId="0" fontId="2" fillId="0" borderId="3" xfId="0" applyFont="1" applyBorder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/>
    <xf numFmtId="20" fontId="2" fillId="0" borderId="0" xfId="0" applyNumberFormat="1" applyFont="1"/>
    <xf numFmtId="0" fontId="2" fillId="0" borderId="6" xfId="0" applyFont="1" applyBorder="1"/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14" fontId="2" fillId="0" borderId="7" xfId="0" applyNumberFormat="1" applyFont="1" applyBorder="1" applyAlignment="1">
      <alignment horizontal="center"/>
    </xf>
    <xf numFmtId="14" fontId="2" fillId="0" borderId="1" xfId="0" applyNumberFormat="1" applyFont="1" applyBorder="1"/>
    <xf numFmtId="0" fontId="2" fillId="0" borderId="2" xfId="0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4" fontId="2" fillId="0" borderId="8" xfId="0" applyNumberFormat="1" applyFont="1" applyBorder="1"/>
    <xf numFmtId="0" fontId="2" fillId="0" borderId="9" xfId="0" applyFont="1" applyBorder="1"/>
    <xf numFmtId="0" fontId="2" fillId="0" borderId="10" xfId="0" applyFont="1" applyBorder="1"/>
    <xf numFmtId="3" fontId="2" fillId="0" borderId="10" xfId="0" applyNumberFormat="1" applyFont="1" applyBorder="1"/>
    <xf numFmtId="3" fontId="2" fillId="0" borderId="11" xfId="0" applyNumberFormat="1" applyFont="1" applyBorder="1"/>
    <xf numFmtId="14" fontId="2" fillId="0" borderId="5" xfId="0" applyNumberFormat="1" applyFont="1" applyBorder="1" applyAlignment="1">
      <alignment horizontal="left"/>
    </xf>
    <xf numFmtId="0" fontId="2" fillId="0" borderId="4" xfId="0" applyFont="1" applyBorder="1"/>
    <xf numFmtId="14" fontId="2" fillId="0" borderId="8" xfId="0" applyNumberFormat="1" applyFont="1" applyBorder="1" applyAlignment="1">
      <alignment horizontal="left"/>
    </xf>
    <xf numFmtId="14" fontId="2" fillId="0" borderId="12" xfId="0" applyNumberFormat="1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/>
    <xf numFmtId="20" fontId="2" fillId="0" borderId="9" xfId="0" applyNumberFormat="1" applyFont="1" applyBorder="1" applyAlignment="1">
      <alignment horizontal="center"/>
    </xf>
    <xf numFmtId="20" fontId="2" fillId="0" borderId="1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5" fillId="0" borderId="0" xfId="0" applyFont="1"/>
    <xf numFmtId="0" fontId="1" fillId="0" borderId="0" xfId="0" applyFont="1"/>
    <xf numFmtId="0" fontId="2" fillId="0" borderId="1" xfId="0" applyFont="1" applyBorder="1" applyAlignment="1">
      <alignment horizontal="right"/>
    </xf>
    <xf numFmtId="0" fontId="2" fillId="0" borderId="8" xfId="0" applyFont="1" applyBorder="1"/>
    <xf numFmtId="20" fontId="2" fillId="0" borderId="9" xfId="0" applyNumberFormat="1" applyFont="1" applyBorder="1"/>
    <xf numFmtId="0" fontId="2" fillId="0" borderId="11" xfId="0" applyFont="1" applyBorder="1" applyAlignment="1">
      <alignment horizontal="center"/>
    </xf>
    <xf numFmtId="165" fontId="2" fillId="0" borderId="0" xfId="0" applyNumberFormat="1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Bereiche\E\NETZ\NNE%20NEV\NNE%20Basisjahr%202023\Stom\Lastg&#228;nge%20vorgelagertes%20Netz%202023%20(inkl%20PtH).xlsb.xlsx" TargetMode="External"/><Relationship Id="rId1" Type="http://schemas.openxmlformats.org/officeDocument/2006/relationships/externalLinkPath" Target="/Bereiche/E/NETZ/NNE%20NEV/NNE%20Basisjahr%202023/Stom/Lastg&#228;nge%20vorgelagertes%20Netz%202023%20(inkl%20PtH).xls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S Netz"/>
      <sheetName val="HS Erzeugung"/>
      <sheetName val="HSMS"/>
      <sheetName val="MS"/>
      <sheetName val="MS-dezentrale Einspeisung"/>
      <sheetName val="MS-US_NS-Kunden"/>
      <sheetName val="MSNS"/>
      <sheetName val="NS"/>
      <sheetName val="Mini-BHKW"/>
      <sheetName val="Netzbilanzwerte"/>
      <sheetName val="Diagramm1"/>
      <sheetName val="Summe Verluste"/>
      <sheetName val="Netzeinspeisung gesamt"/>
      <sheetName val="Werte für Prinzipschaubild"/>
      <sheetName val="Monatssummen"/>
    </sheetNames>
    <sheetDataSet>
      <sheetData sheetId="0"/>
      <sheetData sheetId="1"/>
      <sheetData sheetId="2">
        <row r="18">
          <cell r="D18">
            <v>11314.6</v>
          </cell>
          <cell r="L18">
            <v>11314.6</v>
          </cell>
        </row>
        <row r="19">
          <cell r="D19">
            <v>29418567.199999981</v>
          </cell>
          <cell r="E19">
            <v>2301409.1567500066</v>
          </cell>
          <cell r="G19">
            <v>158536.75475000025</v>
          </cell>
        </row>
      </sheetData>
      <sheetData sheetId="3">
        <row r="18">
          <cell r="H18">
            <v>11338.915999999999</v>
          </cell>
          <cell r="AB18">
            <v>38623.471661854055</v>
          </cell>
        </row>
        <row r="19">
          <cell r="H19">
            <v>29677798.626499936</v>
          </cell>
          <cell r="Q19">
            <v>0</v>
          </cell>
          <cell r="R19">
            <v>172612741.3575021</v>
          </cell>
          <cell r="X19">
            <v>2022904.892499994</v>
          </cell>
        </row>
      </sheetData>
      <sheetData sheetId="4"/>
      <sheetData sheetId="5"/>
      <sheetData sheetId="6">
        <row r="18">
          <cell r="D18">
            <v>27613.568122374236</v>
          </cell>
          <cell r="L18">
            <v>27613.568122374236</v>
          </cell>
        </row>
        <row r="19">
          <cell r="D19">
            <v>136454221.18474951</v>
          </cell>
          <cell r="E19">
            <v>0</v>
          </cell>
          <cell r="F19">
            <v>0</v>
          </cell>
          <cell r="H19">
            <v>1364542.2118474969</v>
          </cell>
        </row>
      </sheetData>
      <sheetData sheetId="7">
        <row r="18">
          <cell r="D18">
            <v>25309.359974702671</v>
          </cell>
          <cell r="S18">
            <v>20319.46</v>
          </cell>
          <cell r="U18">
            <v>19547.305209310081</v>
          </cell>
          <cell r="W18">
            <v>24814.698077490328</v>
          </cell>
        </row>
        <row r="19">
          <cell r="D19">
            <v>122844496.99540272</v>
          </cell>
          <cell r="J19">
            <v>9772113.0000000093</v>
          </cell>
          <cell r="L19">
            <v>3030724.9729025192</v>
          </cell>
        </row>
      </sheetData>
      <sheetData sheetId="8"/>
      <sheetData sheetId="9"/>
      <sheetData sheetId="10" refreshError="1"/>
      <sheetData sheetId="11">
        <row r="18">
          <cell r="H18">
            <v>1211.4922180947749</v>
          </cell>
        </row>
      </sheetData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workbookViewId="0">
      <selection sqref="A1:G47"/>
    </sheetView>
  </sheetViews>
  <sheetFormatPr baseColWidth="10" defaultRowHeight="15" x14ac:dyDescent="0.25"/>
  <cols>
    <col min="1" max="1" width="15.28515625" style="1" customWidth="1"/>
    <col min="2" max="2" width="11.28515625" style="1" customWidth="1"/>
    <col min="3" max="3" width="12" style="1" customWidth="1"/>
    <col min="4" max="4" width="11.140625" style="1" bestFit="1" customWidth="1"/>
    <col min="5" max="5" width="12.140625" style="1" customWidth="1"/>
    <col min="6" max="7" width="12.140625" style="1" bestFit="1" customWidth="1"/>
    <col min="8" max="16384" width="11.42578125" style="1"/>
  </cols>
  <sheetData>
    <row r="1" spans="1:8" s="41" customFormat="1" ht="15.75" x14ac:dyDescent="0.25">
      <c r="A1" s="41" t="s">
        <v>43</v>
      </c>
      <c r="D1" s="42"/>
    </row>
    <row r="2" spans="1:8" s="41" customFormat="1" ht="15.75" x14ac:dyDescent="0.25">
      <c r="A2" s="41">
        <v>2023</v>
      </c>
      <c r="D2" s="42"/>
    </row>
    <row r="3" spans="1:8" s="43" customFormat="1" x14ac:dyDescent="0.25">
      <c r="E3" s="44"/>
    </row>
    <row r="4" spans="1:8" s="45" customFormat="1" ht="15.75" x14ac:dyDescent="0.25">
      <c r="A4" s="41" t="s">
        <v>0</v>
      </c>
      <c r="B4" s="41"/>
      <c r="C4" s="41"/>
      <c r="D4" s="42"/>
      <c r="E4" s="41"/>
      <c r="F4" s="41"/>
      <c r="G4" s="41"/>
      <c r="H4" s="41"/>
    </row>
    <row r="5" spans="1:8" s="46" customFormat="1" x14ac:dyDescent="0.25">
      <c r="A5" s="4" t="s">
        <v>23</v>
      </c>
      <c r="B5" s="5"/>
      <c r="C5" s="6"/>
      <c r="D5" s="7" t="s">
        <v>14</v>
      </c>
      <c r="E5" s="8" t="s">
        <v>15</v>
      </c>
      <c r="F5" s="9" t="s">
        <v>16</v>
      </c>
      <c r="G5" s="8" t="s">
        <v>17</v>
      </c>
      <c r="H5" s="1"/>
    </row>
    <row r="6" spans="1:8" s="46" customFormat="1" x14ac:dyDescent="0.25">
      <c r="A6" s="48" t="s">
        <v>41</v>
      </c>
      <c r="B6" s="49"/>
      <c r="C6" s="23"/>
      <c r="D6" s="37" t="s">
        <v>31</v>
      </c>
      <c r="E6" s="37" t="s">
        <v>14</v>
      </c>
      <c r="F6" s="50" t="s">
        <v>15</v>
      </c>
      <c r="G6" s="50" t="s">
        <v>16</v>
      </c>
      <c r="H6" s="1"/>
    </row>
    <row r="7" spans="1:8" s="46" customFormat="1" x14ac:dyDescent="0.25">
      <c r="A7" s="21" t="s">
        <v>42</v>
      </c>
      <c r="B7" s="22"/>
      <c r="C7" s="23"/>
      <c r="D7" s="24">
        <f>[1]HSMS!$L$18</f>
        <v>11314.6</v>
      </c>
      <c r="E7" s="24">
        <f>[1]MS!$AB$18</f>
        <v>38623.471661854055</v>
      </c>
      <c r="F7" s="24">
        <f>[1]MSNS!$L$18</f>
        <v>27613.568122374236</v>
      </c>
      <c r="G7" s="25">
        <f>[1]NS!$W$18</f>
        <v>24814.698077490328</v>
      </c>
      <c r="H7" s="1"/>
    </row>
    <row r="8" spans="1:8" s="46" customFormat="1" x14ac:dyDescent="0.25">
      <c r="A8" s="1" t="s">
        <v>24</v>
      </c>
      <c r="B8" s="1"/>
      <c r="C8" s="1"/>
      <c r="D8" s="1"/>
      <c r="E8" s="2"/>
      <c r="F8" s="1"/>
      <c r="G8" s="1"/>
      <c r="H8" s="1"/>
    </row>
    <row r="9" spans="1:8" s="46" customFormat="1" x14ac:dyDescent="0.25">
      <c r="A9" s="1"/>
      <c r="B9" s="1"/>
      <c r="C9" s="1"/>
      <c r="D9" s="1"/>
      <c r="E9" s="2"/>
      <c r="F9" s="1"/>
      <c r="G9" s="1"/>
      <c r="H9" s="1"/>
    </row>
    <row r="10" spans="1:8" s="45" customFormat="1" ht="15.75" x14ac:dyDescent="0.25">
      <c r="A10" s="41" t="s">
        <v>1</v>
      </c>
      <c r="B10" s="41"/>
      <c r="C10" s="41"/>
      <c r="D10" s="42"/>
      <c r="E10" s="41"/>
      <c r="F10" s="41"/>
      <c r="G10" s="41"/>
      <c r="H10" s="41"/>
    </row>
    <row r="11" spans="1:8" s="46" customFormat="1" x14ac:dyDescent="0.25">
      <c r="A11" s="1" t="s">
        <v>38</v>
      </c>
      <c r="B11" s="1"/>
      <c r="C11" s="1"/>
      <c r="D11" s="1"/>
      <c r="E11" s="2">
        <f>SUM(E12:E15)</f>
        <v>6576708.8320000097</v>
      </c>
      <c r="F11" s="1" t="s">
        <v>2</v>
      </c>
      <c r="G11" s="1"/>
      <c r="H11" s="2"/>
    </row>
    <row r="12" spans="1:8" s="46" customFormat="1" x14ac:dyDescent="0.25">
      <c r="A12" s="1" t="s">
        <v>3</v>
      </c>
      <c r="B12" s="1" t="s">
        <v>4</v>
      </c>
      <c r="C12" s="1"/>
      <c r="D12" s="1"/>
      <c r="E12" s="2">
        <f>[1]HSMS!$G$19</f>
        <v>158536.75475000025</v>
      </c>
      <c r="F12" s="1" t="s">
        <v>2</v>
      </c>
      <c r="G12" s="1"/>
      <c r="H12" s="2"/>
    </row>
    <row r="13" spans="1:8" s="46" customFormat="1" x14ac:dyDescent="0.25">
      <c r="A13" s="1"/>
      <c r="B13" s="1" t="s">
        <v>5</v>
      </c>
      <c r="C13" s="1"/>
      <c r="D13" s="1"/>
      <c r="E13" s="2">
        <f>[1]MS!$X$19</f>
        <v>2022904.892499994</v>
      </c>
      <c r="F13" s="1" t="s">
        <v>2</v>
      </c>
      <c r="G13" s="1"/>
      <c r="H13" s="2"/>
    </row>
    <row r="14" spans="1:8" s="46" customFormat="1" x14ac:dyDescent="0.25">
      <c r="A14" s="1"/>
      <c r="B14" s="1" t="s">
        <v>6</v>
      </c>
      <c r="C14" s="1"/>
      <c r="D14" s="1"/>
      <c r="E14" s="2">
        <f>[1]MSNS!$H$19</f>
        <v>1364542.2118474969</v>
      </c>
      <c r="F14" s="1" t="s">
        <v>2</v>
      </c>
      <c r="G14" s="1"/>
      <c r="H14" s="2"/>
    </row>
    <row r="15" spans="1:8" s="46" customFormat="1" x14ac:dyDescent="0.25">
      <c r="A15" s="1"/>
      <c r="B15" s="1" t="s">
        <v>7</v>
      </c>
      <c r="C15" s="1"/>
      <c r="D15" s="1"/>
      <c r="E15" s="2">
        <f>[1]NS!$L$19</f>
        <v>3030724.9729025192</v>
      </c>
      <c r="F15" s="1" t="s">
        <v>2</v>
      </c>
      <c r="G15" s="1"/>
      <c r="H15" s="2"/>
    </row>
    <row r="16" spans="1:8" s="46" customFormat="1" x14ac:dyDescent="0.25">
      <c r="A16" s="1"/>
      <c r="B16" s="1"/>
      <c r="C16" s="1"/>
      <c r="D16" s="1"/>
      <c r="E16" s="2"/>
      <c r="F16" s="1"/>
      <c r="G16" s="1"/>
    </row>
    <row r="17" spans="1:8" s="45" customFormat="1" ht="15.75" x14ac:dyDescent="0.25">
      <c r="A17" s="41" t="s">
        <v>8</v>
      </c>
      <c r="B17" s="41"/>
      <c r="C17" s="41"/>
      <c r="D17" s="42"/>
      <c r="E17" s="41"/>
      <c r="F17" s="41"/>
      <c r="G17" s="41"/>
      <c r="H17" s="41"/>
    </row>
    <row r="18" spans="1:8" s="46" customFormat="1" x14ac:dyDescent="0.25">
      <c r="A18" s="1" t="s">
        <v>25</v>
      </c>
      <c r="B18" s="1"/>
      <c r="C18" s="1"/>
      <c r="D18" s="1"/>
      <c r="E18" s="3" t="s">
        <v>39</v>
      </c>
      <c r="F18" s="2">
        <f>[1]NS!$U$18</f>
        <v>19547.305209310081</v>
      </c>
      <c r="G18" s="1" t="s">
        <v>9</v>
      </c>
      <c r="H18" s="1"/>
    </row>
    <row r="19" spans="1:8" s="46" customFormat="1" x14ac:dyDescent="0.25">
      <c r="A19" s="1" t="s">
        <v>24</v>
      </c>
      <c r="B19" s="1"/>
      <c r="C19" s="1"/>
      <c r="D19" s="1"/>
      <c r="E19" s="1"/>
      <c r="F19" s="2"/>
      <c r="G19" s="1"/>
      <c r="H19" s="1"/>
    </row>
    <row r="20" spans="1:8" s="46" customFormat="1" x14ac:dyDescent="0.25">
      <c r="A20" s="1" t="s">
        <v>10</v>
      </c>
      <c r="B20" s="1"/>
      <c r="C20" s="1"/>
      <c r="D20" s="1"/>
      <c r="E20" s="3" t="s">
        <v>39</v>
      </c>
      <c r="F20" s="2">
        <f>'[1]Summe Verluste'!$H$18</f>
        <v>1211.4922180947749</v>
      </c>
      <c r="G20" s="1" t="s">
        <v>9</v>
      </c>
      <c r="H20" s="1"/>
    </row>
    <row r="21" spans="1:8" s="46" customFormat="1" x14ac:dyDescent="0.25">
      <c r="A21" s="1" t="s">
        <v>24</v>
      </c>
      <c r="B21" s="1"/>
      <c r="C21" s="1"/>
      <c r="D21" s="1"/>
      <c r="E21" s="1"/>
      <c r="F21" s="1"/>
      <c r="G21" s="1"/>
      <c r="H21" s="1"/>
    </row>
    <row r="22" spans="1:8" s="46" customFormat="1" x14ac:dyDescent="0.25">
      <c r="A22" s="1"/>
      <c r="B22" s="1"/>
      <c r="C22" s="1"/>
      <c r="D22" s="1"/>
      <c r="E22" s="1"/>
      <c r="F22" s="1"/>
      <c r="G22" s="1"/>
      <c r="H22" s="1"/>
    </row>
    <row r="23" spans="1:8" s="45" customFormat="1" ht="15.75" x14ac:dyDescent="0.25">
      <c r="A23" s="41" t="s">
        <v>11</v>
      </c>
      <c r="B23" s="41"/>
      <c r="C23" s="41"/>
      <c r="D23" s="42"/>
      <c r="E23" s="41"/>
      <c r="F23" s="41"/>
      <c r="G23" s="41"/>
      <c r="H23" s="41"/>
    </row>
    <row r="24" spans="1:8" s="46" customFormat="1" x14ac:dyDescent="0.25">
      <c r="A24" s="1" t="s">
        <v>12</v>
      </c>
      <c r="B24" s="1"/>
      <c r="C24" s="1"/>
      <c r="D24" s="1"/>
      <c r="E24" s="1"/>
      <c r="F24" s="1"/>
      <c r="G24" s="1"/>
      <c r="H24" s="1"/>
    </row>
    <row r="25" spans="1:8" s="46" customFormat="1" x14ac:dyDescent="0.25">
      <c r="A25" s="1" t="s">
        <v>24</v>
      </c>
      <c r="B25" s="1"/>
      <c r="C25" s="1"/>
      <c r="D25" s="1"/>
      <c r="E25" s="3" t="s">
        <v>39</v>
      </c>
      <c r="F25" s="2">
        <f>[1]NS!$S$18</f>
        <v>20319.46</v>
      </c>
      <c r="G25" s="1" t="s">
        <v>9</v>
      </c>
      <c r="H25" s="1"/>
    </row>
    <row r="26" spans="1:8" s="46" customFormat="1" x14ac:dyDescent="0.25">
      <c r="A26" s="1"/>
      <c r="B26" s="1"/>
      <c r="C26" s="1"/>
      <c r="D26" s="1"/>
      <c r="E26" s="1"/>
      <c r="F26" s="1"/>
      <c r="G26" s="1"/>
      <c r="H26" s="1"/>
    </row>
    <row r="27" spans="1:8" s="45" customFormat="1" ht="15.75" x14ac:dyDescent="0.25">
      <c r="A27" s="41" t="s">
        <v>13</v>
      </c>
      <c r="B27" s="41"/>
      <c r="C27" s="41"/>
      <c r="D27" s="42"/>
      <c r="E27" s="41"/>
      <c r="F27" s="41"/>
      <c r="G27" s="41"/>
      <c r="H27" s="41"/>
    </row>
    <row r="28" spans="1:8" s="46" customFormat="1" x14ac:dyDescent="0.25">
      <c r="A28" s="4" t="s">
        <v>23</v>
      </c>
      <c r="B28" s="5"/>
      <c r="C28" s="6"/>
      <c r="D28" s="7" t="s">
        <v>14</v>
      </c>
      <c r="E28" s="8" t="s">
        <v>15</v>
      </c>
      <c r="F28" s="9" t="s">
        <v>16</v>
      </c>
      <c r="G28" s="8" t="s">
        <v>17</v>
      </c>
      <c r="H28" s="1"/>
    </row>
    <row r="29" spans="1:8" s="46" customFormat="1" x14ac:dyDescent="0.25">
      <c r="A29" s="10" t="s">
        <v>30</v>
      </c>
      <c r="B29" s="11"/>
      <c r="C29" s="12"/>
      <c r="D29" s="13" t="s">
        <v>31</v>
      </c>
      <c r="E29" s="13" t="s">
        <v>14</v>
      </c>
      <c r="F29" s="14" t="s">
        <v>15</v>
      </c>
      <c r="G29" s="14" t="s">
        <v>16</v>
      </c>
      <c r="H29" s="1"/>
    </row>
    <row r="30" spans="1:8" s="46" customFormat="1" x14ac:dyDescent="0.25">
      <c r="A30" s="10"/>
      <c r="B30" s="11"/>
      <c r="C30" s="12"/>
      <c r="D30" s="14" t="s">
        <v>29</v>
      </c>
      <c r="E30" s="14" t="s">
        <v>29</v>
      </c>
      <c r="F30" s="15" t="s">
        <v>28</v>
      </c>
      <c r="G30" s="16" t="s">
        <v>28</v>
      </c>
      <c r="H30" s="1"/>
    </row>
    <row r="31" spans="1:8" s="46" customFormat="1" x14ac:dyDescent="0.25">
      <c r="A31" s="17" t="s">
        <v>18</v>
      </c>
      <c r="B31" s="18"/>
      <c r="C31" s="6"/>
      <c r="D31" s="47"/>
      <c r="E31" s="20"/>
      <c r="F31" s="19"/>
      <c r="G31" s="20"/>
      <c r="H31" s="1"/>
    </row>
    <row r="32" spans="1:8" s="46" customFormat="1" x14ac:dyDescent="0.25">
      <c r="A32" s="21" t="s">
        <v>19</v>
      </c>
      <c r="B32" s="22"/>
      <c r="C32" s="23"/>
      <c r="D32" s="24">
        <f>[1]HSMS!$D$18</f>
        <v>11314.6</v>
      </c>
      <c r="E32" s="24">
        <f>[1]MS!$H$18</f>
        <v>11338.915999999999</v>
      </c>
      <c r="F32" s="24">
        <f>[1]MSNS!$D$18</f>
        <v>27613.568122374236</v>
      </c>
      <c r="G32" s="25">
        <f>[1]NS!$D$18</f>
        <v>25309.359974702671</v>
      </c>
      <c r="H32" s="1"/>
    </row>
    <row r="33" spans="1:8" s="46" customFormat="1" x14ac:dyDescent="0.25">
      <c r="A33" s="26" t="s">
        <v>20</v>
      </c>
      <c r="B33" s="1"/>
      <c r="C33" s="12"/>
      <c r="D33" s="27"/>
      <c r="E33" s="27"/>
      <c r="F33" s="27"/>
      <c r="G33" s="27"/>
      <c r="H33" s="1"/>
    </row>
    <row r="34" spans="1:8" s="46" customFormat="1" x14ac:dyDescent="0.25">
      <c r="A34" s="28" t="s">
        <v>21</v>
      </c>
      <c r="B34" s="22"/>
      <c r="C34" s="23"/>
      <c r="D34" s="24">
        <f>[1]HSMS!$D$19</f>
        <v>29418567.199999981</v>
      </c>
      <c r="E34" s="24">
        <f>[1]MS!$H$19</f>
        <v>29677798.626499936</v>
      </c>
      <c r="F34" s="25">
        <f>[1]MSNS!$D$19</f>
        <v>136454221.18474951</v>
      </c>
      <c r="G34" s="25">
        <f>[1]NS!$D$19</f>
        <v>122844496.99540272</v>
      </c>
      <c r="H34" s="1"/>
    </row>
    <row r="35" spans="1:8" s="46" customFormat="1" x14ac:dyDescent="0.25">
      <c r="A35" s="1" t="s">
        <v>24</v>
      </c>
      <c r="B35" s="1"/>
      <c r="C35" s="1"/>
      <c r="D35" s="2"/>
      <c r="E35" s="2"/>
      <c r="F35" s="1"/>
      <c r="G35" s="1"/>
      <c r="H35" s="1"/>
    </row>
    <row r="36" spans="1:8" s="46" customFormat="1" x14ac:dyDescent="0.25">
      <c r="A36" s="1" t="s">
        <v>36</v>
      </c>
      <c r="B36" s="1"/>
      <c r="C36" s="1"/>
      <c r="D36" s="1"/>
      <c r="E36" s="1"/>
      <c r="F36" s="1"/>
      <c r="G36" s="1"/>
      <c r="H36" s="1"/>
    </row>
    <row r="37" spans="1:8" s="46" customFormat="1" x14ac:dyDescent="0.25">
      <c r="A37" s="1"/>
      <c r="B37" s="1"/>
      <c r="C37" s="1"/>
      <c r="D37" s="1"/>
      <c r="E37" s="1"/>
      <c r="F37" s="1"/>
      <c r="G37" s="1"/>
      <c r="H37" s="1"/>
    </row>
    <row r="38" spans="1:8" s="45" customFormat="1" ht="15.75" x14ac:dyDescent="0.25">
      <c r="A38" s="41" t="s">
        <v>22</v>
      </c>
      <c r="B38" s="41"/>
      <c r="C38" s="41"/>
      <c r="D38" s="42"/>
      <c r="E38" s="41"/>
      <c r="F38" s="41"/>
      <c r="G38" s="41"/>
      <c r="H38" s="41"/>
    </row>
    <row r="39" spans="1:8" s="46" customFormat="1" x14ac:dyDescent="0.25">
      <c r="A39" s="1" t="s">
        <v>35</v>
      </c>
      <c r="B39" s="1"/>
      <c r="C39" s="1"/>
      <c r="D39" s="1"/>
      <c r="E39" s="1"/>
      <c r="F39" s="1"/>
      <c r="G39" s="1"/>
      <c r="H39" s="1"/>
    </row>
    <row r="40" spans="1:8" s="46" customFormat="1" x14ac:dyDescent="0.25">
      <c r="A40" s="29" t="s">
        <v>23</v>
      </c>
      <c r="B40" s="30"/>
      <c r="C40" s="31"/>
      <c r="D40" s="32" t="s">
        <v>14</v>
      </c>
      <c r="E40" s="33" t="s">
        <v>15</v>
      </c>
      <c r="F40" s="34" t="s">
        <v>16</v>
      </c>
      <c r="G40" s="33" t="s">
        <v>17</v>
      </c>
      <c r="H40" s="1"/>
    </row>
    <row r="41" spans="1:8" s="46" customFormat="1" x14ac:dyDescent="0.25">
      <c r="A41" s="28" t="s">
        <v>34</v>
      </c>
      <c r="B41" s="35"/>
      <c r="C41" s="36"/>
      <c r="D41" s="37">
        <f>0</f>
        <v>0</v>
      </c>
      <c r="E41" s="38">
        <f>[1]MS!$R$19</f>
        <v>172612741.3575021</v>
      </c>
      <c r="F41" s="39">
        <f>[1]MSNS!$E$19</f>
        <v>0</v>
      </c>
      <c r="G41" s="38">
        <f>[1]NS!$J$19</f>
        <v>9772113.0000000093</v>
      </c>
      <c r="H41" s="1"/>
    </row>
    <row r="42" spans="1:8" s="46" customFormat="1" x14ac:dyDescent="0.25">
      <c r="A42" s="28" t="s">
        <v>33</v>
      </c>
      <c r="B42" s="35"/>
      <c r="C42" s="36"/>
      <c r="D42" s="39">
        <f>[1]HSMS!$E$19</f>
        <v>2301409.1567500066</v>
      </c>
      <c r="E42" s="38">
        <f>[1]MS!$Q$19</f>
        <v>0</v>
      </c>
      <c r="F42" s="39">
        <f>[1]MSNS!$F$19</f>
        <v>0</v>
      </c>
      <c r="G42" s="38" t="s">
        <v>37</v>
      </c>
      <c r="H42" s="1"/>
    </row>
    <row r="43" spans="1:8" x14ac:dyDescent="0.25">
      <c r="A43" s="1" t="s">
        <v>26</v>
      </c>
    </row>
    <row r="45" spans="1:8" s="43" customFormat="1" ht="15.75" x14ac:dyDescent="0.25">
      <c r="A45" s="41" t="s">
        <v>27</v>
      </c>
      <c r="B45" s="1" t="s">
        <v>40</v>
      </c>
      <c r="E45" s="44"/>
    </row>
    <row r="46" spans="1:8" x14ac:dyDescent="0.25">
      <c r="F46" s="51"/>
    </row>
    <row r="47" spans="1:8" x14ac:dyDescent="0.25">
      <c r="A47" s="40" t="s">
        <v>32</v>
      </c>
    </row>
    <row r="48" spans="1:8" x14ac:dyDescent="0.25">
      <c r="E48" s="2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38BDF-49F6-4694-9FB1-15F6B8C55D11}">
  <dimension ref="A1:H47"/>
  <sheetViews>
    <sheetView tabSelected="1" workbookViewId="0">
      <selection activeCell="J49" sqref="J49"/>
    </sheetView>
  </sheetViews>
  <sheetFormatPr baseColWidth="10" defaultRowHeight="15" x14ac:dyDescent="0.25"/>
  <cols>
    <col min="1" max="1" width="15.28515625" style="1" customWidth="1"/>
    <col min="2" max="2" width="11.28515625" style="1" customWidth="1"/>
    <col min="3" max="3" width="12" style="1" customWidth="1"/>
    <col min="4" max="4" width="11.140625" style="1" bestFit="1" customWidth="1"/>
    <col min="5" max="5" width="12.140625" style="1" customWidth="1"/>
    <col min="6" max="7" width="12.140625" style="1" bestFit="1" customWidth="1"/>
    <col min="8" max="16384" width="11.42578125" style="1"/>
  </cols>
  <sheetData>
    <row r="1" spans="1:8" s="41" customFormat="1" ht="15.75" x14ac:dyDescent="0.25">
      <c r="A1" s="41" t="s">
        <v>43</v>
      </c>
      <c r="D1" s="42"/>
    </row>
    <row r="2" spans="1:8" s="41" customFormat="1" ht="15.75" x14ac:dyDescent="0.25">
      <c r="A2" s="41">
        <v>2023</v>
      </c>
      <c r="D2" s="42"/>
    </row>
    <row r="3" spans="1:8" s="43" customFormat="1" x14ac:dyDescent="0.25">
      <c r="E3" s="44"/>
    </row>
    <row r="4" spans="1:8" s="45" customFormat="1" ht="15.75" x14ac:dyDescent="0.25">
      <c r="A4" s="41" t="s">
        <v>0</v>
      </c>
      <c r="B4" s="41"/>
      <c r="C4" s="41"/>
      <c r="D4" s="42"/>
      <c r="E4" s="41"/>
      <c r="F4" s="41"/>
      <c r="G4" s="41"/>
      <c r="H4" s="41"/>
    </row>
    <row r="5" spans="1:8" s="46" customFormat="1" x14ac:dyDescent="0.25">
      <c r="A5" s="4" t="s">
        <v>23</v>
      </c>
      <c r="B5" s="5"/>
      <c r="C5" s="6"/>
      <c r="D5" s="7" t="s">
        <v>14</v>
      </c>
      <c r="E5" s="8" t="s">
        <v>15</v>
      </c>
      <c r="F5" s="9" t="s">
        <v>16</v>
      </c>
      <c r="G5" s="8" t="s">
        <v>17</v>
      </c>
      <c r="H5" s="1"/>
    </row>
    <row r="6" spans="1:8" s="46" customFormat="1" x14ac:dyDescent="0.25">
      <c r="A6" s="48" t="s">
        <v>41</v>
      </c>
      <c r="B6" s="49"/>
      <c r="C6" s="23"/>
      <c r="D6" s="37" t="s">
        <v>31</v>
      </c>
      <c r="E6" s="37" t="s">
        <v>14</v>
      </c>
      <c r="F6" s="50" t="s">
        <v>15</v>
      </c>
      <c r="G6" s="50" t="s">
        <v>16</v>
      </c>
      <c r="H6" s="1"/>
    </row>
    <row r="7" spans="1:8" s="46" customFormat="1" x14ac:dyDescent="0.25">
      <c r="A7" s="21" t="s">
        <v>42</v>
      </c>
      <c r="B7" s="22"/>
      <c r="C7" s="23"/>
      <c r="D7" s="24">
        <v>11314.6</v>
      </c>
      <c r="E7" s="24">
        <v>38623.471661854055</v>
      </c>
      <c r="F7" s="24">
        <v>27613.568122374236</v>
      </c>
      <c r="G7" s="25">
        <v>24814.698077490328</v>
      </c>
      <c r="H7" s="1"/>
    </row>
    <row r="8" spans="1:8" s="46" customFormat="1" x14ac:dyDescent="0.25">
      <c r="A8" s="1" t="s">
        <v>24</v>
      </c>
      <c r="B8" s="1"/>
      <c r="C8" s="1"/>
      <c r="D8" s="1"/>
      <c r="E8" s="2"/>
      <c r="F8" s="1"/>
      <c r="G8" s="1"/>
      <c r="H8" s="1"/>
    </row>
    <row r="9" spans="1:8" s="46" customFormat="1" x14ac:dyDescent="0.25">
      <c r="A9" s="1"/>
      <c r="B9" s="1"/>
      <c r="C9" s="1"/>
      <c r="D9" s="1"/>
      <c r="E9" s="2"/>
      <c r="F9" s="1"/>
      <c r="G9" s="1"/>
      <c r="H9" s="1"/>
    </row>
    <row r="10" spans="1:8" s="45" customFormat="1" ht="15.75" x14ac:dyDescent="0.25">
      <c r="A10" s="41" t="s">
        <v>1</v>
      </c>
      <c r="B10" s="41"/>
      <c r="C10" s="41"/>
      <c r="D10" s="42"/>
      <c r="E10" s="41"/>
      <c r="F10" s="41"/>
      <c r="G10" s="41"/>
      <c r="H10" s="41"/>
    </row>
    <row r="11" spans="1:8" s="46" customFormat="1" x14ac:dyDescent="0.25">
      <c r="A11" s="1" t="s">
        <v>38</v>
      </c>
      <c r="B11" s="1"/>
      <c r="C11" s="1"/>
      <c r="D11" s="1"/>
      <c r="E11" s="2">
        <v>6576708.8320000097</v>
      </c>
      <c r="F11" s="1" t="s">
        <v>2</v>
      </c>
      <c r="G11" s="1"/>
      <c r="H11" s="2"/>
    </row>
    <row r="12" spans="1:8" s="46" customFormat="1" x14ac:dyDescent="0.25">
      <c r="A12" s="1" t="s">
        <v>3</v>
      </c>
      <c r="B12" s="1" t="s">
        <v>4</v>
      </c>
      <c r="C12" s="1"/>
      <c r="D12" s="1"/>
      <c r="E12" s="2">
        <v>158536.75475000025</v>
      </c>
      <c r="F12" s="1" t="s">
        <v>2</v>
      </c>
      <c r="G12" s="1"/>
      <c r="H12" s="2"/>
    </row>
    <row r="13" spans="1:8" s="46" customFormat="1" x14ac:dyDescent="0.25">
      <c r="A13" s="1"/>
      <c r="B13" s="1" t="s">
        <v>5</v>
      </c>
      <c r="C13" s="1"/>
      <c r="D13" s="1"/>
      <c r="E13" s="2">
        <v>2022904.892499994</v>
      </c>
      <c r="F13" s="1" t="s">
        <v>2</v>
      </c>
      <c r="G13" s="1"/>
      <c r="H13" s="2"/>
    </row>
    <row r="14" spans="1:8" s="46" customFormat="1" x14ac:dyDescent="0.25">
      <c r="A14" s="1"/>
      <c r="B14" s="1" t="s">
        <v>6</v>
      </c>
      <c r="C14" s="1"/>
      <c r="D14" s="1"/>
      <c r="E14" s="2">
        <v>1364542.2118474969</v>
      </c>
      <c r="F14" s="1" t="s">
        <v>2</v>
      </c>
      <c r="G14" s="1"/>
      <c r="H14" s="2"/>
    </row>
    <row r="15" spans="1:8" s="46" customFormat="1" x14ac:dyDescent="0.25">
      <c r="A15" s="1"/>
      <c r="B15" s="1" t="s">
        <v>7</v>
      </c>
      <c r="C15" s="1"/>
      <c r="D15" s="1"/>
      <c r="E15" s="2">
        <v>3030724.9729025192</v>
      </c>
      <c r="F15" s="1" t="s">
        <v>2</v>
      </c>
      <c r="G15" s="1"/>
      <c r="H15" s="2"/>
    </row>
    <row r="16" spans="1:8" s="46" customFormat="1" x14ac:dyDescent="0.25">
      <c r="A16" s="1"/>
      <c r="B16" s="1"/>
      <c r="C16" s="1"/>
      <c r="D16" s="1"/>
      <c r="E16" s="2"/>
      <c r="F16" s="1"/>
      <c r="G16" s="1"/>
    </row>
    <row r="17" spans="1:8" s="45" customFormat="1" ht="15.75" x14ac:dyDescent="0.25">
      <c r="A17" s="41" t="s">
        <v>8</v>
      </c>
      <c r="B17" s="41"/>
      <c r="C17" s="41"/>
      <c r="D17" s="42"/>
      <c r="E17" s="41"/>
      <c r="F17" s="41"/>
      <c r="G17" s="41"/>
      <c r="H17" s="41"/>
    </row>
    <row r="18" spans="1:8" s="46" customFormat="1" x14ac:dyDescent="0.25">
      <c r="A18" s="1" t="s">
        <v>25</v>
      </c>
      <c r="B18" s="1"/>
      <c r="C18" s="1"/>
      <c r="D18" s="1"/>
      <c r="E18" s="3" t="s">
        <v>39</v>
      </c>
      <c r="F18" s="2">
        <v>19547.305209310081</v>
      </c>
      <c r="G18" s="1" t="s">
        <v>9</v>
      </c>
      <c r="H18" s="1"/>
    </row>
    <row r="19" spans="1:8" s="46" customFormat="1" x14ac:dyDescent="0.25">
      <c r="A19" s="1" t="s">
        <v>24</v>
      </c>
      <c r="B19" s="1"/>
      <c r="C19" s="1"/>
      <c r="D19" s="1"/>
      <c r="E19" s="1"/>
      <c r="F19" s="2"/>
      <c r="G19" s="1"/>
      <c r="H19" s="1"/>
    </row>
    <row r="20" spans="1:8" s="46" customFormat="1" x14ac:dyDescent="0.25">
      <c r="A20" s="1" t="s">
        <v>10</v>
      </c>
      <c r="B20" s="1"/>
      <c r="C20" s="1"/>
      <c r="D20" s="1"/>
      <c r="E20" s="3" t="s">
        <v>39</v>
      </c>
      <c r="F20" s="2">
        <v>1211.4922180947749</v>
      </c>
      <c r="G20" s="1" t="s">
        <v>9</v>
      </c>
      <c r="H20" s="1"/>
    </row>
    <row r="21" spans="1:8" s="46" customFormat="1" x14ac:dyDescent="0.25">
      <c r="A21" s="1" t="s">
        <v>24</v>
      </c>
      <c r="B21" s="1"/>
      <c r="C21" s="1"/>
      <c r="D21" s="1"/>
      <c r="E21" s="1"/>
      <c r="F21" s="1"/>
      <c r="G21" s="1"/>
      <c r="H21" s="1"/>
    </row>
    <row r="22" spans="1:8" s="46" customFormat="1" x14ac:dyDescent="0.25">
      <c r="A22" s="1"/>
      <c r="B22" s="1"/>
      <c r="C22" s="1"/>
      <c r="D22" s="1"/>
      <c r="E22" s="1"/>
      <c r="F22" s="1"/>
      <c r="G22" s="1"/>
      <c r="H22" s="1"/>
    </row>
    <row r="23" spans="1:8" s="45" customFormat="1" ht="15.75" x14ac:dyDescent="0.25">
      <c r="A23" s="41" t="s">
        <v>11</v>
      </c>
      <c r="B23" s="41"/>
      <c r="C23" s="41"/>
      <c r="D23" s="42"/>
      <c r="E23" s="41"/>
      <c r="F23" s="41"/>
      <c r="G23" s="41"/>
      <c r="H23" s="41"/>
    </row>
    <row r="24" spans="1:8" s="46" customFormat="1" x14ac:dyDescent="0.25">
      <c r="A24" s="1" t="s">
        <v>12</v>
      </c>
      <c r="B24" s="1"/>
      <c r="C24" s="1"/>
      <c r="D24" s="1"/>
      <c r="E24" s="1"/>
      <c r="F24" s="1"/>
      <c r="G24" s="1"/>
      <c r="H24" s="1"/>
    </row>
    <row r="25" spans="1:8" s="46" customFormat="1" x14ac:dyDescent="0.25">
      <c r="A25" s="1" t="s">
        <v>24</v>
      </c>
      <c r="B25" s="1"/>
      <c r="C25" s="1"/>
      <c r="D25" s="1"/>
      <c r="E25" s="3" t="s">
        <v>39</v>
      </c>
      <c r="F25" s="2">
        <v>20319.46</v>
      </c>
      <c r="G25" s="1" t="s">
        <v>9</v>
      </c>
      <c r="H25" s="1"/>
    </row>
    <row r="26" spans="1:8" s="46" customFormat="1" x14ac:dyDescent="0.25">
      <c r="A26" s="1"/>
      <c r="B26" s="1"/>
      <c r="C26" s="1"/>
      <c r="D26" s="1"/>
      <c r="E26" s="1"/>
      <c r="F26" s="1"/>
      <c r="G26" s="1"/>
      <c r="H26" s="1"/>
    </row>
    <row r="27" spans="1:8" s="45" customFormat="1" ht="15.75" x14ac:dyDescent="0.25">
      <c r="A27" s="41" t="s">
        <v>13</v>
      </c>
      <c r="B27" s="41"/>
      <c r="C27" s="41"/>
      <c r="D27" s="42"/>
      <c r="E27" s="41"/>
      <c r="F27" s="41"/>
      <c r="G27" s="41"/>
      <c r="H27" s="41"/>
    </row>
    <row r="28" spans="1:8" s="46" customFormat="1" x14ac:dyDescent="0.25">
      <c r="A28" s="4" t="s">
        <v>23</v>
      </c>
      <c r="B28" s="5"/>
      <c r="C28" s="6"/>
      <c r="D28" s="7" t="s">
        <v>14</v>
      </c>
      <c r="E28" s="8" t="s">
        <v>15</v>
      </c>
      <c r="F28" s="9" t="s">
        <v>16</v>
      </c>
      <c r="G28" s="8" t="s">
        <v>17</v>
      </c>
      <c r="H28" s="1"/>
    </row>
    <row r="29" spans="1:8" s="46" customFormat="1" x14ac:dyDescent="0.25">
      <c r="A29" s="10" t="s">
        <v>30</v>
      </c>
      <c r="B29" s="11"/>
      <c r="C29" s="12"/>
      <c r="D29" s="13" t="s">
        <v>31</v>
      </c>
      <c r="E29" s="13" t="s">
        <v>14</v>
      </c>
      <c r="F29" s="14" t="s">
        <v>15</v>
      </c>
      <c r="G29" s="14" t="s">
        <v>16</v>
      </c>
      <c r="H29" s="1"/>
    </row>
    <row r="30" spans="1:8" s="46" customFormat="1" x14ac:dyDescent="0.25">
      <c r="A30" s="10"/>
      <c r="B30" s="11"/>
      <c r="C30" s="12"/>
      <c r="D30" s="14" t="s">
        <v>29</v>
      </c>
      <c r="E30" s="14" t="s">
        <v>29</v>
      </c>
      <c r="F30" s="15" t="s">
        <v>28</v>
      </c>
      <c r="G30" s="16" t="s">
        <v>28</v>
      </c>
      <c r="H30" s="1"/>
    </row>
    <row r="31" spans="1:8" s="46" customFormat="1" x14ac:dyDescent="0.25">
      <c r="A31" s="17" t="s">
        <v>18</v>
      </c>
      <c r="B31" s="18"/>
      <c r="C31" s="6"/>
      <c r="D31" s="47"/>
      <c r="E31" s="20"/>
      <c r="F31" s="19"/>
      <c r="G31" s="20"/>
      <c r="H31" s="1"/>
    </row>
    <row r="32" spans="1:8" s="46" customFormat="1" x14ac:dyDescent="0.25">
      <c r="A32" s="21" t="s">
        <v>19</v>
      </c>
      <c r="B32" s="22"/>
      <c r="C32" s="23"/>
      <c r="D32" s="24">
        <v>11314.6</v>
      </c>
      <c r="E32" s="24">
        <v>11338.915999999999</v>
      </c>
      <c r="F32" s="24">
        <v>27613.568122374236</v>
      </c>
      <c r="G32" s="25">
        <v>25309.359974702671</v>
      </c>
      <c r="H32" s="1"/>
    </row>
    <row r="33" spans="1:8" s="46" customFormat="1" x14ac:dyDescent="0.25">
      <c r="A33" s="26" t="s">
        <v>20</v>
      </c>
      <c r="B33" s="1"/>
      <c r="C33" s="12"/>
      <c r="D33" s="27"/>
      <c r="E33" s="27"/>
      <c r="F33" s="27"/>
      <c r="G33" s="27"/>
      <c r="H33" s="1"/>
    </row>
    <row r="34" spans="1:8" s="46" customFormat="1" x14ac:dyDescent="0.25">
      <c r="A34" s="28" t="s">
        <v>21</v>
      </c>
      <c r="B34" s="22"/>
      <c r="C34" s="23"/>
      <c r="D34" s="24">
        <v>29418567.199999981</v>
      </c>
      <c r="E34" s="24">
        <v>29677798.626499936</v>
      </c>
      <c r="F34" s="25">
        <v>136454221.18474951</v>
      </c>
      <c r="G34" s="25">
        <v>122844496.99540272</v>
      </c>
      <c r="H34" s="1"/>
    </row>
    <row r="35" spans="1:8" s="46" customFormat="1" x14ac:dyDescent="0.25">
      <c r="A35" s="1" t="s">
        <v>24</v>
      </c>
      <c r="B35" s="1"/>
      <c r="C35" s="1"/>
      <c r="D35" s="2"/>
      <c r="E35" s="2"/>
      <c r="F35" s="1"/>
      <c r="G35" s="1"/>
      <c r="H35" s="1"/>
    </row>
    <row r="36" spans="1:8" s="46" customFormat="1" x14ac:dyDescent="0.25">
      <c r="A36" s="1" t="s">
        <v>36</v>
      </c>
      <c r="B36" s="1"/>
      <c r="C36" s="1"/>
      <c r="D36" s="1"/>
      <c r="E36" s="1"/>
      <c r="F36" s="1"/>
      <c r="G36" s="1"/>
      <c r="H36" s="1"/>
    </row>
    <row r="37" spans="1:8" s="46" customFormat="1" x14ac:dyDescent="0.25">
      <c r="A37" s="1"/>
      <c r="B37" s="1"/>
      <c r="C37" s="1"/>
      <c r="D37" s="1"/>
      <c r="E37" s="1"/>
      <c r="F37" s="1"/>
      <c r="G37" s="1"/>
      <c r="H37" s="1"/>
    </row>
    <row r="38" spans="1:8" s="45" customFormat="1" ht="15.75" x14ac:dyDescent="0.25">
      <c r="A38" s="41" t="s">
        <v>22</v>
      </c>
      <c r="B38" s="41"/>
      <c r="C38" s="41"/>
      <c r="D38" s="42"/>
      <c r="E38" s="41"/>
      <c r="F38" s="41"/>
      <c r="G38" s="41"/>
      <c r="H38" s="41"/>
    </row>
    <row r="39" spans="1:8" s="46" customFormat="1" x14ac:dyDescent="0.25">
      <c r="A39" s="1" t="s">
        <v>35</v>
      </c>
      <c r="B39" s="1"/>
      <c r="C39" s="1"/>
      <c r="D39" s="1"/>
      <c r="E39" s="1"/>
      <c r="F39" s="1"/>
      <c r="G39" s="1"/>
      <c r="H39" s="1"/>
    </row>
    <row r="40" spans="1:8" s="46" customFormat="1" x14ac:dyDescent="0.25">
      <c r="A40" s="29" t="s">
        <v>23</v>
      </c>
      <c r="B40" s="30"/>
      <c r="C40" s="31"/>
      <c r="D40" s="32" t="s">
        <v>14</v>
      </c>
      <c r="E40" s="33" t="s">
        <v>15</v>
      </c>
      <c r="F40" s="34" t="s">
        <v>16</v>
      </c>
      <c r="G40" s="33" t="s">
        <v>17</v>
      </c>
      <c r="H40" s="1"/>
    </row>
    <row r="41" spans="1:8" s="46" customFormat="1" x14ac:dyDescent="0.25">
      <c r="A41" s="28" t="s">
        <v>34</v>
      </c>
      <c r="B41" s="35"/>
      <c r="C41" s="36"/>
      <c r="D41" s="37">
        <v>0</v>
      </c>
      <c r="E41" s="38">
        <v>172612741.3575021</v>
      </c>
      <c r="F41" s="39">
        <v>0</v>
      </c>
      <c r="G41" s="38">
        <v>9772113.0000000093</v>
      </c>
      <c r="H41" s="1"/>
    </row>
    <row r="42" spans="1:8" s="46" customFormat="1" x14ac:dyDescent="0.25">
      <c r="A42" s="28" t="s">
        <v>33</v>
      </c>
      <c r="B42" s="35"/>
      <c r="C42" s="36"/>
      <c r="D42" s="39">
        <v>2301409.1567500066</v>
      </c>
      <c r="E42" s="38">
        <v>0</v>
      </c>
      <c r="F42" s="39">
        <v>0</v>
      </c>
      <c r="G42" s="38" t="s">
        <v>37</v>
      </c>
      <c r="H42" s="1"/>
    </row>
    <row r="43" spans="1:8" x14ac:dyDescent="0.25">
      <c r="A43" s="1" t="s">
        <v>26</v>
      </c>
    </row>
    <row r="45" spans="1:8" s="43" customFormat="1" ht="15.75" x14ac:dyDescent="0.25">
      <c r="A45" s="41" t="s">
        <v>27</v>
      </c>
      <c r="B45" s="1" t="s">
        <v>40</v>
      </c>
      <c r="E45" s="44"/>
    </row>
    <row r="46" spans="1:8" x14ac:dyDescent="0.25">
      <c r="F46" s="51"/>
    </row>
    <row r="47" spans="1:8" x14ac:dyDescent="0.25">
      <c r="A47" s="40" t="s">
        <v>32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vernüpft</vt:lpstr>
      <vt:lpstr>fix</vt:lpstr>
    </vt:vector>
  </TitlesOfParts>
  <Company>neu-itec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T.Tews</dc:creator>
  <cp:lastModifiedBy>Fink, Eva (neu.sw)</cp:lastModifiedBy>
  <cp:lastPrinted>2023-03-16T10:09:48Z</cp:lastPrinted>
  <dcterms:created xsi:type="dcterms:W3CDTF">2008-03-31T06:48:19Z</dcterms:created>
  <dcterms:modified xsi:type="dcterms:W3CDTF">2024-08-09T09:33:11Z</dcterms:modified>
</cp:coreProperties>
</file>